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3260" activeTab="1"/>
  </bookViews>
  <sheets>
    <sheet name="фин.деятельность" sheetId="1" r:id="rId1"/>
    <sheet name="Лист1" sheetId="2" r:id="rId2"/>
    <sheet name="инвестиц№4" sheetId="3" r:id="rId3"/>
  </sheets>
  <externalReferences>
    <externalReference r:id="rId6"/>
  </externalReferences>
  <definedNames>
    <definedName name="kind_of_activity">'[1]TEHSHEET'!$B$19:$B$25</definedName>
    <definedName name="topl">'[1]tech'!$F$25:$F$51</definedName>
    <definedName name="_xlnm.Print_Area" localSheetId="0">'фин.деятельность'!$A$1:$E$77</definedName>
  </definedNames>
  <calcPr fullCalcOnLoad="1"/>
</workbook>
</file>

<file path=xl/sharedStrings.xml><?xml version="1.0" encoding="utf-8"?>
<sst xmlns="http://schemas.openxmlformats.org/spreadsheetml/2006/main" count="305" uniqueCount="219">
  <si>
    <t>Значение</t>
  </si>
  <si>
    <t>Срок окончания</t>
  </si>
  <si>
    <t>№ п/п</t>
  </si>
  <si>
    <t>Наименование показателя</t>
  </si>
  <si>
    <t>тыс.руб.</t>
  </si>
  <si>
    <t>руб.</t>
  </si>
  <si>
    <t>Расходы на приобретение холодной воды, используемой в технологическом процессе</t>
  </si>
  <si>
    <t>6</t>
  </si>
  <si>
    <t>7</t>
  </si>
  <si>
    <t>Гкал/ч</t>
  </si>
  <si>
    <t>8</t>
  </si>
  <si>
    <t>тыс. Гкал</t>
  </si>
  <si>
    <t>12</t>
  </si>
  <si>
    <t>13</t>
  </si>
  <si>
    <t>14</t>
  </si>
  <si>
    <t>15</t>
  </si>
  <si>
    <t>16</t>
  </si>
  <si>
    <t>17</t>
  </si>
  <si>
    <t>18</t>
  </si>
  <si>
    <t>19</t>
  </si>
  <si>
    <t>Среднесписочная численность основного производственного персонала</t>
  </si>
  <si>
    <t>20</t>
  </si>
  <si>
    <t>кг у.т./Гкал</t>
  </si>
  <si>
    <t>Форма N 2-т</t>
  </si>
  <si>
    <t>Плановые значения</t>
  </si>
  <si>
    <t>Наименование инвестиционной программы</t>
  </si>
  <si>
    <t>х</t>
  </si>
  <si>
    <t>Цель инвестиционной программы</t>
  </si>
  <si>
    <t>Срок начала</t>
  </si>
  <si>
    <t>Потребность в финансовых средствах, необходимых для реализации инвестиционной программы</t>
  </si>
  <si>
    <t>Инвестиционная программа продолжается в следующих периодах</t>
  </si>
  <si>
    <t>Эффективность реализации инвестиционной программы:</t>
  </si>
  <si>
    <t>Привлеченные средства(тыс. руб.), из них:</t>
  </si>
  <si>
    <t>Бюджетные средства (тыс. руб.) из них: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</si>
  <si>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</si>
  <si>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</si>
  <si>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</si>
  <si>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</si>
  <si>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Плата за подключение (тыс.руб.)</t>
  </si>
  <si>
    <t>Прибыль (тыс.руб.)</t>
  </si>
  <si>
    <t>Форма N 4-т</t>
  </si>
  <si>
    <t xml:space="preserve">Информация об инвестиционной программе и отчете об ее реализации </t>
  </si>
  <si>
    <t>Информация об основных показателях финансово-хозяйственной</t>
  </si>
  <si>
    <t>деятельности регулируемых организаций, включая структуру</t>
  </si>
  <si>
    <t>основных производственных затрат в сфере услуг</t>
  </si>
  <si>
    <t>Запланировано средств за I квартал-IV квартал (тыс.руб.)</t>
  </si>
  <si>
    <t>Использовано средств за I квартал-  IV квартал (тыс.руб.):</t>
  </si>
  <si>
    <t xml:space="preserve">АО "Таймырбыт" </t>
  </si>
  <si>
    <t xml:space="preserve">Примечание : инвестиционных программ нет </t>
  </si>
  <si>
    <t xml:space="preserve"> 11.1</t>
  </si>
  <si>
    <t xml:space="preserve"> теплоснабжения  за _2018_ год</t>
  </si>
  <si>
    <t>Параметры формы</t>
  </si>
  <si>
    <t xml:space="preserve">Вид деятельности: </t>
  </si>
  <si>
    <t xml:space="preserve"> - Сбыт.теплоноситель</t>
  </si>
  <si>
    <t>Территория оказания услуг:</t>
  </si>
  <si>
    <t xml:space="preserve"> - без дифференциации</t>
  </si>
  <si>
    <t>Централизованная система теплоснабжения:</t>
  </si>
  <si>
    <t xml:space="preserve"> - Сбыт.тепловая энергия</t>
  </si>
  <si>
    <t>единица измерения</t>
  </si>
  <si>
    <t>наимкенование параметра</t>
  </si>
  <si>
    <t>Выручка от регулируемой деятельности по виду деятельности</t>
  </si>
  <si>
    <t>Себестоимость производимых товаров (оказываемых услуг) по регулируемой деятельности по виду деятельности, включая:</t>
  </si>
  <si>
    <t xml:space="preserve"> 3.1</t>
  </si>
  <si>
    <t xml:space="preserve"> 3.2</t>
  </si>
  <si>
    <t>расходы на топливо</t>
  </si>
  <si>
    <t xml:space="preserve"> 3.3</t>
  </si>
  <si>
    <t xml:space="preserve"> 3.3.1</t>
  </si>
  <si>
    <t xml:space="preserve">       расходы на покупаемую тепловую энергию (мощность), теплоноситель</t>
  </si>
  <si>
    <t xml:space="preserve">      расходы на покупаемую электрическую энергию (мощность), используемую в технологическом процессе</t>
  </si>
  <si>
    <t xml:space="preserve">      средневзвешенная стоимость 1 кВт.ч ( с учетом мощности)</t>
  </si>
  <si>
    <t xml:space="preserve"> 3.3.2</t>
  </si>
  <si>
    <t xml:space="preserve">      Объем приобретенной электрической энергии </t>
  </si>
  <si>
    <t xml:space="preserve"> 3.4</t>
  </si>
  <si>
    <t xml:space="preserve"> 3.5</t>
  </si>
  <si>
    <t xml:space="preserve"> 3.6</t>
  </si>
  <si>
    <t xml:space="preserve"> 3.7</t>
  </si>
  <si>
    <t xml:space="preserve"> 3.8</t>
  </si>
  <si>
    <t xml:space="preserve"> 3.9</t>
  </si>
  <si>
    <t xml:space="preserve"> 3.10</t>
  </si>
  <si>
    <t xml:space="preserve"> 3.11</t>
  </si>
  <si>
    <t xml:space="preserve"> 3.12</t>
  </si>
  <si>
    <t>Расходы на оплату труда основного производственного персонала</t>
  </si>
  <si>
    <t>Расходы на оплату административно-управленческого персонала</t>
  </si>
  <si>
    <t>Отчисления на социальные нужды административно-управленческого персонала</t>
  </si>
  <si>
    <t>Расходы на амортизацию основных производственных средств</t>
  </si>
  <si>
    <t>Расходы на аренду имущества, используемого для осуществления регулируемого вида деятельности</t>
  </si>
  <si>
    <t>Общепроизводственные расходы, в том числе :</t>
  </si>
  <si>
    <t xml:space="preserve"> 3.12.1</t>
  </si>
  <si>
    <t xml:space="preserve"> 3.12.2</t>
  </si>
  <si>
    <t xml:space="preserve">     Расходы на текущий ремонт</t>
  </si>
  <si>
    <t>Расходы на хим. реагенты,  используемые в технологическом процессе</t>
  </si>
  <si>
    <t>Отчисления на социальные нужды основного производственного персонала</t>
  </si>
  <si>
    <t xml:space="preserve">     Расходы на капитальный ремонт</t>
  </si>
  <si>
    <t>Дата сдачи годового бухгалтерского баланса в налоговые органы</t>
  </si>
  <si>
    <t xml:space="preserve"> 3.13</t>
  </si>
  <si>
    <t>Общехозяйственные расходы, в том числе:</t>
  </si>
  <si>
    <t xml:space="preserve"> 3.13.1</t>
  </si>
  <si>
    <t xml:space="preserve"> 3.13.2</t>
  </si>
  <si>
    <t xml:space="preserve"> 3.14</t>
  </si>
  <si>
    <t xml:space="preserve">     Расходы на капитальный и текущий ремонт основных производственных средств</t>
  </si>
  <si>
    <t xml:space="preserve"> 3.15</t>
  </si>
  <si>
    <t xml:space="preserve">   Прочие расходы, которые подлежат отнесению на регулируемые виды деятельности, в том числе:</t>
  </si>
  <si>
    <t>Валовая прибыль (убытки) от реализации товаров и оказания услуг по регулируемому виду деятельности</t>
  </si>
  <si>
    <t>Чистая прибыль, полученная от регулируемого вида деятельности, в том числе:</t>
  </si>
  <si>
    <t xml:space="preserve"> 5.1</t>
  </si>
  <si>
    <t>Размер расходования чистой прибыли на финансирование мероприятий, предусмотренных инвестиционной программой  регулируемой организации</t>
  </si>
  <si>
    <t>Изменение стоимости основных фондов, в том числе:</t>
  </si>
  <si>
    <t xml:space="preserve"> 6.1</t>
  </si>
  <si>
    <t xml:space="preserve"> 6.1.1</t>
  </si>
  <si>
    <t xml:space="preserve">     Изменение стоимости основных фондов, за счет их ввода в эксплуатацию (вывода из эксплуатации)</t>
  </si>
  <si>
    <t xml:space="preserve"> 6.1.2</t>
  </si>
  <si>
    <t xml:space="preserve"> 6.2</t>
  </si>
  <si>
    <t>Изменение стоимости основных фондов за счет их переоценки</t>
  </si>
  <si>
    <t>Годовая бухгалтерская отчетность, включая бухгалтерский баланс и приложения к нему</t>
  </si>
  <si>
    <t>Установленная тепловая мощность объектов основных фондов, используемых для теплоснабжения, в том числе по каждому источнику тепловой энергии</t>
  </si>
  <si>
    <t>Тепловая нагрузка по договорам теплоснабжения</t>
  </si>
  <si>
    <t>Объем вырабатываемой тепловой энергии</t>
  </si>
  <si>
    <t xml:space="preserve"> 10.1</t>
  </si>
  <si>
    <t>Объем приобретаемой тепловой энергии</t>
  </si>
  <si>
    <t>Объем тепловой энергии, отпускаемой потребителям</t>
  </si>
  <si>
    <t>Определенном по приборам учета, в т.ч:</t>
  </si>
  <si>
    <t xml:space="preserve"> 11.1.1</t>
  </si>
  <si>
    <t>Определенном по приборам учета объем тепловой энергии, отпускаемой по договорам потребителям, максимальный объем потребления тепловой энергии объектов которых составляет менее чем 0,2</t>
  </si>
  <si>
    <t>Определенном расчетным путем ( нормативам потребления коммунальных услуг)</t>
  </si>
  <si>
    <t xml:space="preserve"> 11.2</t>
  </si>
  <si>
    <t>Нормативы технологических потерь при передаче тепловой энергии, теплоносителя по тепловым сетям</t>
  </si>
  <si>
    <t>Ккал/ч.мес.</t>
  </si>
  <si>
    <t>Фактический объем потерь при передаче тепловой энергии</t>
  </si>
  <si>
    <t xml:space="preserve"> 13.1</t>
  </si>
  <si>
    <t>Плановый объем потерь при передаче тепловой энергии</t>
  </si>
  <si>
    <t>человек</t>
  </si>
  <si>
    <t>Среднесписочная численность административно-управленческого персонала</t>
  </si>
  <si>
    <t>Норматив удельного расхода условного топлива при производстве тепловой энергии источниками тепловой энергии, с распределением по источникам тепловой энергии, используемым для осуществления регулируемых видов деятельности</t>
  </si>
  <si>
    <t>Плановый удельный расход условного топлива при производстве тепловой энергии источниками тепловой энергии с распределением по источникам тепловой энергии</t>
  </si>
  <si>
    <t>Фактический удельный расход условного топлива при производстве тепловой энергии с распределением по источникам тепловой энергии</t>
  </si>
  <si>
    <t>Удельный расход электрической энергии на производство (передачу) тепловой энергии на единицу тепловой энергии, отпускаемой потребителям</t>
  </si>
  <si>
    <t>тыс кВт.ч/Гкал</t>
  </si>
  <si>
    <t>Удельный расход холодной воды на производство (передачу) тепловой энергии на единицу тепловой энергии, отпускаемой потребителям</t>
  </si>
  <si>
    <t>куб.м/Гкал</t>
  </si>
  <si>
    <t>Информация о показателях технико-экономиче5ского состояния систем теплоснабжения ( за исключением теплопотребляющих установок потребителей тепловой энергии, теплоносителя, а также источников тепловой энергии. Функционирующих в режиме комбинированной выработки электрической и тепловой энергии ), в т.ч:</t>
  </si>
  <si>
    <t xml:space="preserve"> 21.1</t>
  </si>
  <si>
    <t xml:space="preserve"> 21.2</t>
  </si>
  <si>
    <t>Информация о показателях физического износа объектов теплоснабжения</t>
  </si>
  <si>
    <t>Информация о показателях энергетической эффективности объектов теплоснабжения</t>
  </si>
  <si>
    <t>тыс. кВт.ч</t>
  </si>
  <si>
    <t xml:space="preserve">     Изменение стоимости основных фондов за счет их ввода в эксплуатацию</t>
  </si>
  <si>
    <t xml:space="preserve">     Изменение стоимости основных фондов за счет их вывода из эксплуатации</t>
  </si>
  <si>
    <t>28.03.219</t>
  </si>
  <si>
    <t xml:space="preserve">услуги автотранспорта </t>
  </si>
  <si>
    <t>прочие цеховые расходы</t>
  </si>
  <si>
    <t>контроль качества воды</t>
  </si>
  <si>
    <t>расходы аварийо - диспетчерского обслуживания</t>
  </si>
  <si>
    <t>водоотведение</t>
  </si>
  <si>
    <t>горячая вода</t>
  </si>
  <si>
    <t>налог на имущество</t>
  </si>
  <si>
    <t xml:space="preserve"> 3.15.1</t>
  </si>
  <si>
    <t xml:space="preserve"> 3.15.2</t>
  </si>
  <si>
    <t xml:space="preserve"> 3.15.3</t>
  </si>
  <si>
    <t xml:space="preserve"> 3.15.4</t>
  </si>
  <si>
    <t xml:space="preserve"> 3.15.5</t>
  </si>
  <si>
    <t xml:space="preserve"> 3.15.6</t>
  </si>
  <si>
    <t xml:space="preserve"> 3.15.7</t>
  </si>
  <si>
    <t>в сфере теплоснабжения   за 2018 год</t>
  </si>
  <si>
    <t>№п\п</t>
  </si>
  <si>
    <t>Наименование параметра</t>
  </si>
  <si>
    <t>ед.изм.</t>
  </si>
  <si>
    <t>ед.на км</t>
  </si>
  <si>
    <t xml:space="preserve"> Х</t>
  </si>
  <si>
    <t xml:space="preserve"> 2.1.1</t>
  </si>
  <si>
    <t xml:space="preserve"> - количество случаев ограничения подачи холодной воды по графику для ограничений сроком менее 24 часов</t>
  </si>
  <si>
    <t>ед.</t>
  </si>
  <si>
    <t>2.1.2</t>
  </si>
  <si>
    <t xml:space="preserve"> - срок действия ограничений подачи холодной воды по графику для ограничений сроком менее 24 часов</t>
  </si>
  <si>
    <t>ч</t>
  </si>
  <si>
    <t>2.2.1</t>
  </si>
  <si>
    <t xml:space="preserve"> - количество случаев ограничения подачи холодной воды по графику для ограничений сроком 24 часа и более</t>
  </si>
  <si>
    <t>2.2.2</t>
  </si>
  <si>
    <t xml:space="preserve"> - срок действия ограничений подачи холодной воды по графику для ограничений сроком 24 часа и более</t>
  </si>
  <si>
    <t>3</t>
  </si>
  <si>
    <t>Доля потребителей, затронутых ограничениями подачи холодной воды</t>
  </si>
  <si>
    <t>Х</t>
  </si>
  <si>
    <t>3.1</t>
  </si>
  <si>
    <t xml:space="preserve"> - доля потребителей, затронутых ограничениями подачи холодной воды для ограничений сроком менее 24 часов</t>
  </si>
  <si>
    <t>%</t>
  </si>
  <si>
    <t>3.2</t>
  </si>
  <si>
    <t xml:space="preserve"> - доля потребителей, затронутых ограничениями подачи холодной воды для ограничений сроком менее 24 часов и более</t>
  </si>
  <si>
    <t>4</t>
  </si>
  <si>
    <t>Общее количество проведенных проб качества воды, в том числе по следующим показателям</t>
  </si>
  <si>
    <t>4.1</t>
  </si>
  <si>
    <t>- мутность</t>
  </si>
  <si>
    <t>4.2</t>
  </si>
  <si>
    <t>- цветность</t>
  </si>
  <si>
    <t>4.3</t>
  </si>
  <si>
    <t>- хлор остаточный общий, в том числе:</t>
  </si>
  <si>
    <t>4.3.1</t>
  </si>
  <si>
    <t>- хлор остаточный связанный</t>
  </si>
  <si>
    <t>4.3.2</t>
  </si>
  <si>
    <t>- хлор остаточный свободный</t>
  </si>
  <si>
    <t>4.4</t>
  </si>
  <si>
    <t>- общие колиформные бактерии</t>
  </si>
  <si>
    <t>4.5</t>
  </si>
  <si>
    <t>- термотолерантные колиформные бактерии</t>
  </si>
  <si>
    <t>Общее количество проведенных проб, выявших несоответсвие холодной воды санитарным нормам (предельно допустимой концентрации), в том числе по следующим показателям:</t>
  </si>
  <si>
    <t>5.1</t>
  </si>
  <si>
    <t>5.2</t>
  </si>
  <si>
    <t>5.3</t>
  </si>
  <si>
    <t>5.3.1</t>
  </si>
  <si>
    <t>5.3.2</t>
  </si>
  <si>
    <t>5.4</t>
  </si>
  <si>
    <t>5.5</t>
  </si>
  <si>
    <t>Доля исполненных в срок договоров о подключении</t>
  </si>
  <si>
    <t>Средняя продолжительность рассмотрения заявлений о подключении</t>
  </si>
  <si>
    <t>дн.</t>
  </si>
  <si>
    <t xml:space="preserve"> Информация об основных
потребительских характеристиках
теплосснабжения  АО "Таймырбыт" за 2018 год</t>
  </si>
  <si>
    <t xml:space="preserve">тепловая энергия </t>
  </si>
  <si>
    <t>теплоноситель</t>
  </si>
  <si>
    <t>Количество аварий на  тепловых сетях</t>
  </si>
  <si>
    <t>Количество аварий на  источниках тепловой энергии</t>
  </si>
  <si>
    <t>ед.на источник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</si>
</sst>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#,##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00"/>
    <numFmt numFmtId="195" formatCode="0.0"/>
    <numFmt numFmtId="196" formatCode="0.0000"/>
    <numFmt numFmtId="197" formatCode="0.00000"/>
    <numFmt numFmtId="198" formatCode="0.00000000"/>
    <numFmt numFmtId="199" formatCode="0.0000000"/>
    <numFmt numFmtId="200" formatCode="0.00000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49" fontId="2" fillId="33" borderId="10" xfId="0" applyNumberFormat="1" applyFont="1" applyFill="1" applyBorder="1" applyAlignment="1" applyProtection="1">
      <alignment horizontal="center" vertical="center"/>
      <protection/>
    </xf>
    <xf numFmtId="49" fontId="2" fillId="33" borderId="11" xfId="0" applyNumberFormat="1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0" fontId="4" fillId="33" borderId="16" xfId="0" applyFont="1" applyFill="1" applyBorder="1" applyAlignment="1" applyProtection="1">
      <alignment horizontal="center" vertical="center" wrapText="1"/>
      <protection/>
    </xf>
    <xf numFmtId="0" fontId="4" fillId="33" borderId="17" xfId="0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 applyProtection="1">
      <alignment vertical="center" wrapText="1"/>
      <protection/>
    </xf>
    <xf numFmtId="0" fontId="4" fillId="33" borderId="19" xfId="0" applyFont="1" applyFill="1" applyBorder="1" applyAlignment="1" applyProtection="1">
      <alignment horizontal="center" vertical="center" wrapText="1"/>
      <protection/>
    </xf>
    <xf numFmtId="0" fontId="2" fillId="33" borderId="20" xfId="0" applyFont="1" applyFill="1" applyBorder="1" applyAlignment="1" applyProtection="1">
      <alignment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 wrapText="1" shrinkToFit="1"/>
      <protection/>
    </xf>
    <xf numFmtId="0" fontId="2" fillId="0" borderId="18" xfId="0" applyFont="1" applyFill="1" applyBorder="1" applyAlignment="1" applyProtection="1">
      <alignment vertical="center" wrapText="1"/>
      <protection/>
    </xf>
    <xf numFmtId="49" fontId="2" fillId="0" borderId="22" xfId="0" applyNumberFormat="1" applyFont="1" applyFill="1" applyBorder="1" applyAlignment="1" applyProtection="1">
      <alignment horizontal="center" vertical="center" wrapText="1" shrinkToFit="1"/>
      <protection/>
    </xf>
    <xf numFmtId="0" fontId="2" fillId="0" borderId="18" xfId="0" applyFont="1" applyFill="1" applyBorder="1" applyAlignment="1" applyProtection="1">
      <alignment horizontal="left" vertical="center" wrapText="1" indent="2"/>
      <protection/>
    </xf>
    <xf numFmtId="49" fontId="2" fillId="0" borderId="22" xfId="0" applyNumberFormat="1" applyFont="1" applyFill="1" applyBorder="1" applyAlignment="1" applyProtection="1">
      <alignment horizontal="center" vertical="center"/>
      <protection/>
    </xf>
    <xf numFmtId="2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left" vertical="center" wrapText="1"/>
      <protection/>
    </xf>
    <xf numFmtId="49" fontId="2" fillId="0" borderId="24" xfId="0" applyNumberFormat="1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left" vertical="center" wrapText="1"/>
      <protection/>
    </xf>
    <xf numFmtId="49" fontId="2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left" vertical="center" wrapText="1"/>
      <protection/>
    </xf>
    <xf numFmtId="4" fontId="2" fillId="0" borderId="22" xfId="0" applyNumberFormat="1" applyFont="1" applyFill="1" applyBorder="1" applyAlignment="1" applyProtection="1">
      <alignment horizontal="center" vertical="center"/>
      <protection locked="0"/>
    </xf>
    <xf numFmtId="49" fontId="2" fillId="0" borderId="27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28" xfId="0" applyNumberFormat="1" applyFont="1" applyFill="1" applyBorder="1" applyAlignment="1" applyProtection="1">
      <alignment horizontal="center" vertical="center" wrapText="1" shrinkToFit="1"/>
      <protection locked="0"/>
    </xf>
    <xf numFmtId="14" fontId="2" fillId="0" borderId="18" xfId="53" applyNumberFormat="1" applyFont="1" applyFill="1" applyBorder="1" applyAlignment="1" applyProtection="1">
      <alignment vertical="center" wrapText="1"/>
      <protection locked="0"/>
    </xf>
    <xf numFmtId="2" fontId="2" fillId="0" borderId="28" xfId="0" applyNumberFormat="1" applyFont="1" applyFill="1" applyBorder="1" applyAlignment="1" applyProtection="1">
      <alignment horizontal="center" vertical="center"/>
      <protection locked="0"/>
    </xf>
    <xf numFmtId="49" fontId="4" fillId="0" borderId="28" xfId="0" applyNumberFormat="1" applyFont="1" applyFill="1" applyBorder="1" applyAlignment="1" applyProtection="1">
      <alignment horizontal="center" vertical="center"/>
      <protection locked="0"/>
    </xf>
    <xf numFmtId="4" fontId="2" fillId="0" borderId="28" xfId="0" applyNumberFormat="1" applyFont="1" applyFill="1" applyBorder="1" applyAlignment="1" applyProtection="1">
      <alignment horizontal="center" vertical="center"/>
      <protection/>
    </xf>
    <xf numFmtId="4" fontId="2" fillId="0" borderId="27" xfId="0" applyNumberFormat="1" applyFont="1" applyFill="1" applyBorder="1" applyAlignment="1" applyProtection="1">
      <alignment horizontal="center" vertical="center"/>
      <protection/>
    </xf>
    <xf numFmtId="4" fontId="2" fillId="0" borderId="29" xfId="0" applyNumberFormat="1" applyFont="1" applyFill="1" applyBorder="1" applyAlignment="1" applyProtection="1">
      <alignment horizontal="center" vertical="center"/>
      <protection/>
    </xf>
    <xf numFmtId="4" fontId="2" fillId="0" borderId="3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31" xfId="0" applyBorder="1" applyAlignment="1">
      <alignment vertical="center" wrapText="1"/>
    </xf>
    <xf numFmtId="0" fontId="8" fillId="0" borderId="26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23" xfId="0" applyFont="1" applyBorder="1" applyAlignment="1">
      <alignment vertical="center" wrapText="1"/>
    </xf>
    <xf numFmtId="0" fontId="8" fillId="0" borderId="32" xfId="0" applyFont="1" applyBorder="1" applyAlignment="1">
      <alignment vertical="center" wrapText="1"/>
    </xf>
    <xf numFmtId="0" fontId="8" fillId="0" borderId="33" xfId="0" applyFont="1" applyBorder="1" applyAlignment="1">
      <alignment/>
    </xf>
    <xf numFmtId="0" fontId="8" fillId="0" borderId="34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8" fillId="0" borderId="33" xfId="0" applyFont="1" applyBorder="1" applyAlignment="1">
      <alignment vertical="center" wrapText="1"/>
    </xf>
    <xf numFmtId="0" fontId="8" fillId="0" borderId="34" xfId="0" applyFont="1" applyBorder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6" xfId="0" applyFont="1" applyBorder="1" applyAlignment="1">
      <alignment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right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7" xfId="0" applyFont="1" applyBorder="1" applyAlignment="1">
      <alignment vertical="center" wrapText="1"/>
    </xf>
    <xf numFmtId="0" fontId="0" fillId="0" borderId="37" xfId="0" applyFont="1" applyBorder="1" applyAlignment="1">
      <alignment horizontal="center" vertical="center" wrapText="1"/>
    </xf>
    <xf numFmtId="4" fontId="0" fillId="0" borderId="37" xfId="0" applyNumberFormat="1" applyBorder="1" applyAlignment="1">
      <alignment vertical="center" wrapText="1"/>
    </xf>
    <xf numFmtId="16" fontId="0" fillId="0" borderId="37" xfId="0" applyNumberFormat="1" applyFont="1" applyBorder="1" applyAlignment="1">
      <alignment horizontal="center" vertical="center" wrapText="1"/>
    </xf>
    <xf numFmtId="0" fontId="0" fillId="0" borderId="37" xfId="0" applyBorder="1" applyAlignment="1">
      <alignment vertical="center" wrapText="1"/>
    </xf>
    <xf numFmtId="0" fontId="0" fillId="0" borderId="37" xfId="0" applyFont="1" applyBorder="1" applyAlignment="1">
      <alignment horizontal="center"/>
    </xf>
    <xf numFmtId="0" fontId="0" fillId="0" borderId="37" xfId="0" applyBorder="1" applyAlignment="1">
      <alignment wrapText="1"/>
    </xf>
    <xf numFmtId="4" fontId="0" fillId="0" borderId="38" xfId="0" applyNumberFormat="1" applyBorder="1" applyAlignment="1">
      <alignment vertical="center" wrapText="1"/>
    </xf>
    <xf numFmtId="0" fontId="0" fillId="0" borderId="39" xfId="0" applyBorder="1" applyAlignment="1">
      <alignment horizontal="center" vertical="center" wrapText="1"/>
    </xf>
    <xf numFmtId="0" fontId="0" fillId="0" borderId="39" xfId="0" applyBorder="1" applyAlignment="1">
      <alignment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37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23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42" xfId="0" applyBorder="1" applyAlignment="1">
      <alignment horizontal="center"/>
    </xf>
    <xf numFmtId="14" fontId="0" fillId="0" borderId="46" xfId="0" applyNumberFormat="1" applyFont="1" applyBorder="1" applyAlignment="1">
      <alignment horizontal="right" vertical="center" wrapText="1"/>
    </xf>
    <xf numFmtId="0" fontId="0" fillId="0" borderId="38" xfId="0" applyBorder="1" applyAlignment="1">
      <alignment vertical="center" wrapText="1"/>
    </xf>
    <xf numFmtId="196" fontId="0" fillId="0" borderId="38" xfId="0" applyNumberFormat="1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top" wrapText="1"/>
    </xf>
    <xf numFmtId="0" fontId="25" fillId="0" borderId="0" xfId="0" applyFont="1" applyAlignment="1">
      <alignment horizontal="center" vertical="top"/>
    </xf>
    <xf numFmtId="0" fontId="25" fillId="0" borderId="0" xfId="0" applyFont="1" applyAlignment="1">
      <alignment horizontal="center" vertical="top" wrapText="1"/>
    </xf>
    <xf numFmtId="0" fontId="25" fillId="0" borderId="0" xfId="0" applyFont="1" applyAlignment="1">
      <alignment horizontal="center" vertical="top"/>
    </xf>
    <xf numFmtId="0" fontId="25" fillId="0" borderId="18" xfId="0" applyFont="1" applyBorder="1" applyAlignment="1">
      <alignment vertical="center"/>
    </xf>
    <xf numFmtId="0" fontId="25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justify" vertical="top" wrapText="1"/>
    </xf>
    <xf numFmtId="0" fontId="0" fillId="0" borderId="18" xfId="0" applyFont="1" applyBorder="1" applyAlignment="1">
      <alignment vertical="center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 vertical="center" wrapText="1"/>
    </xf>
    <xf numFmtId="49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49" fontId="0" fillId="0" borderId="18" xfId="0" applyNumberFormat="1" applyBorder="1" applyAlignment="1">
      <alignment/>
    </xf>
    <xf numFmtId="49" fontId="0" fillId="0" borderId="18" xfId="0" applyNumberFormat="1" applyBorder="1" applyAlignment="1">
      <alignment horizontal="left" vertical="justify"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25" fillId="0" borderId="33" xfId="0" applyFont="1" applyFill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WARM(v3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START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15"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</sheetData>
      <sheetData sheetId="16">
        <row r="25">
          <cell r="F25" t="str">
            <v>газ природный</v>
          </cell>
        </row>
        <row r="26">
          <cell r="F26" t="str">
            <v>газ сжиженный</v>
          </cell>
        </row>
        <row r="27">
          <cell r="F27" t="str">
            <v>газовый конденсат</v>
          </cell>
        </row>
        <row r="28">
          <cell r="F28" t="str">
            <v>гшз</v>
          </cell>
        </row>
        <row r="29">
          <cell r="F29" t="str">
            <v>мазут</v>
          </cell>
        </row>
        <row r="30">
          <cell r="F30" t="str">
            <v>нефть</v>
          </cell>
        </row>
        <row r="31">
          <cell r="F31" t="str">
            <v>дизельное топливо</v>
          </cell>
        </row>
        <row r="32">
          <cell r="F32" t="str">
            <v>уголь бурый</v>
          </cell>
        </row>
        <row r="33">
          <cell r="F33" t="str">
            <v>уголь каменный</v>
          </cell>
        </row>
        <row r="34">
          <cell r="F34" t="str">
            <v>торф</v>
          </cell>
        </row>
        <row r="35">
          <cell r="F35" t="str">
            <v>дрова</v>
          </cell>
        </row>
        <row r="36">
          <cell r="F36" t="str">
            <v>опил</v>
          </cell>
        </row>
        <row r="37">
          <cell r="F37" t="str">
            <v>отходы березовые</v>
          </cell>
        </row>
        <row r="38">
          <cell r="F38" t="str">
            <v>отходы осиновые</v>
          </cell>
        </row>
        <row r="39">
          <cell r="F39" t="str">
            <v>печное топливо</v>
          </cell>
        </row>
        <row r="40">
          <cell r="F40" t="str">
            <v>пилеты</v>
          </cell>
        </row>
        <row r="41">
          <cell r="F41" t="str">
            <v>смола</v>
          </cell>
        </row>
        <row r="42">
          <cell r="F42" t="str">
            <v>щепа</v>
          </cell>
        </row>
        <row r="43">
          <cell r="F43" t="str">
            <v>Горючий сланец</v>
          </cell>
        </row>
        <row r="44">
          <cell r="F44" t="str">
            <v>Керосин</v>
          </cell>
        </row>
        <row r="45">
          <cell r="F45" t="str">
            <v>кислородно-водородная смесь</v>
          </cell>
        </row>
        <row r="46">
          <cell r="F46" t="str">
            <v>Электроэнергия (НН)</v>
          </cell>
        </row>
        <row r="47">
          <cell r="F47" t="str">
            <v>Электроэнергия (СН1)</v>
          </cell>
        </row>
        <row r="48">
          <cell r="F48" t="str">
            <v>Электроэнергия (СН2)</v>
          </cell>
        </row>
        <row r="49">
          <cell r="F49" t="str">
            <v>Электроэнергия (ВН)</v>
          </cell>
        </row>
        <row r="50">
          <cell r="F50" t="str">
            <v>Мощность</v>
          </cell>
        </row>
        <row r="51">
          <cell r="F51" t="str">
            <v>прочее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zoomScalePageLayoutView="0" workbookViewId="0" topLeftCell="A1">
      <pane xSplit="3" ySplit="16" topLeftCell="D80" activePane="bottomRight" state="frozen"/>
      <selection pane="topLeft" activeCell="A1" sqref="A1"/>
      <selection pane="topRight" activeCell="D1" sqref="D1"/>
      <selection pane="bottomLeft" activeCell="A17" sqref="A17"/>
      <selection pane="bottomRight" activeCell="E19" sqref="E19"/>
    </sheetView>
  </sheetViews>
  <sheetFormatPr defaultColWidth="9.140625" defaultRowHeight="12.75"/>
  <cols>
    <col min="1" max="1" width="7.140625" style="50" customWidth="1"/>
    <col min="2" max="2" width="53.28125" style="0" customWidth="1"/>
    <col min="3" max="3" width="12.00390625" style="48" customWidth="1"/>
    <col min="4" max="4" width="30.421875" style="0" customWidth="1"/>
    <col min="5" max="5" width="28.8515625" style="0" customWidth="1"/>
  </cols>
  <sheetData>
    <row r="1" ht="15.75">
      <c r="E1" s="1" t="s">
        <v>23</v>
      </c>
    </row>
    <row r="2" spans="2:4" ht="15.75">
      <c r="B2" s="73" t="s">
        <v>42</v>
      </c>
      <c r="C2" s="73"/>
      <c r="D2" s="73"/>
    </row>
    <row r="3" spans="2:4" ht="15.75">
      <c r="B3" s="73" t="s">
        <v>43</v>
      </c>
      <c r="C3" s="73"/>
      <c r="D3" s="73"/>
    </row>
    <row r="4" spans="2:4" ht="15.75">
      <c r="B4" s="73" t="s">
        <v>44</v>
      </c>
      <c r="C4" s="73"/>
      <c r="D4" s="73"/>
    </row>
    <row r="5" spans="2:4" ht="15.75">
      <c r="B5" s="73" t="s">
        <v>50</v>
      </c>
      <c r="C5" s="73"/>
      <c r="D5" s="73"/>
    </row>
    <row r="6" spans="2:4" ht="15.75">
      <c r="B6" s="73" t="s">
        <v>47</v>
      </c>
      <c r="C6" s="73"/>
      <c r="D6" s="73"/>
    </row>
    <row r="7" ht="13.5" thickBot="1"/>
    <row r="8" spans="1:5" ht="12.75">
      <c r="A8" s="74" t="s">
        <v>51</v>
      </c>
      <c r="B8" s="75"/>
      <c r="C8" s="75"/>
      <c r="D8" s="76"/>
      <c r="E8" s="39"/>
    </row>
    <row r="9" spans="1:5" ht="12.75">
      <c r="A9" s="80" t="s">
        <v>2</v>
      </c>
      <c r="B9" s="77" t="s">
        <v>59</v>
      </c>
      <c r="C9" s="77" t="s">
        <v>58</v>
      </c>
      <c r="D9" s="42" t="s">
        <v>52</v>
      </c>
      <c r="E9" s="43" t="s">
        <v>52</v>
      </c>
    </row>
    <row r="10" spans="1:5" ht="12.75">
      <c r="A10" s="81"/>
      <c r="B10" s="78"/>
      <c r="C10" s="78"/>
      <c r="D10" s="44" t="s">
        <v>57</v>
      </c>
      <c r="E10" s="45" t="s">
        <v>53</v>
      </c>
    </row>
    <row r="11" spans="1:5" ht="12.75">
      <c r="A11" s="81"/>
      <c r="B11" s="78"/>
      <c r="C11" s="78"/>
      <c r="D11" s="44" t="s">
        <v>54</v>
      </c>
      <c r="E11" s="45" t="s">
        <v>54</v>
      </c>
    </row>
    <row r="12" spans="1:5" ht="12.75">
      <c r="A12" s="81"/>
      <c r="B12" s="78"/>
      <c r="C12" s="78"/>
      <c r="D12" s="44" t="s">
        <v>55</v>
      </c>
      <c r="E12" s="45" t="s">
        <v>55</v>
      </c>
    </row>
    <row r="13" spans="1:5" ht="25.5">
      <c r="A13" s="81"/>
      <c r="B13" s="78"/>
      <c r="C13" s="78"/>
      <c r="D13" s="53" t="s">
        <v>56</v>
      </c>
      <c r="E13" s="54" t="s">
        <v>56</v>
      </c>
    </row>
    <row r="14" spans="1:5" ht="12.75">
      <c r="A14" s="81"/>
      <c r="B14" s="78"/>
      <c r="C14" s="78"/>
      <c r="D14" s="46"/>
      <c r="E14" s="47"/>
    </row>
    <row r="15" spans="1:5" ht="13.5" thickBot="1">
      <c r="A15" s="82"/>
      <c r="B15" s="79"/>
      <c r="C15" s="79"/>
      <c r="D15" s="40"/>
      <c r="E15" s="41"/>
    </row>
    <row r="16" spans="1:5" ht="12.75">
      <c r="A16" s="51">
        <v>1</v>
      </c>
      <c r="B16" s="52">
        <v>2</v>
      </c>
      <c r="C16" s="52">
        <v>3</v>
      </c>
      <c r="D16" s="84">
        <v>4</v>
      </c>
      <c r="E16" s="52">
        <v>5</v>
      </c>
    </row>
    <row r="17" spans="1:5" s="49" customFormat="1" ht="25.5">
      <c r="A17" s="56">
        <v>1</v>
      </c>
      <c r="B17" s="57" t="s">
        <v>93</v>
      </c>
      <c r="C17" s="58" t="s">
        <v>26</v>
      </c>
      <c r="D17" s="85">
        <v>43552</v>
      </c>
      <c r="E17" s="59" t="s">
        <v>147</v>
      </c>
    </row>
    <row r="18" spans="1:5" s="49" customFormat="1" ht="25.5">
      <c r="A18" s="60">
        <v>2</v>
      </c>
      <c r="B18" s="61" t="s">
        <v>60</v>
      </c>
      <c r="C18" s="62" t="s">
        <v>4</v>
      </c>
      <c r="D18" s="68">
        <v>356224.2</v>
      </c>
      <c r="E18" s="63">
        <v>37527.6</v>
      </c>
    </row>
    <row r="19" spans="1:7" s="49" customFormat="1" ht="38.25">
      <c r="A19" s="60">
        <v>3</v>
      </c>
      <c r="B19" s="61" t="s">
        <v>61</v>
      </c>
      <c r="C19" s="62" t="s">
        <v>4</v>
      </c>
      <c r="D19" s="68">
        <f>D20+D21+D22+D25+D26+D27+D28+D29+D30+D31+D32+D33+D36+D39+D40</f>
        <v>354572.38</v>
      </c>
      <c r="E19" s="63">
        <f>E20+E21+E22+E25+E26+E27+E28+E29+E30+E31+E32+E33+E36+E39+E40</f>
        <v>60744.6</v>
      </c>
      <c r="G19" s="55"/>
    </row>
    <row r="20" spans="1:5" s="49" customFormat="1" ht="25.5">
      <c r="A20" s="64" t="s">
        <v>62</v>
      </c>
      <c r="B20" s="61" t="s">
        <v>67</v>
      </c>
      <c r="C20" s="62" t="s">
        <v>4</v>
      </c>
      <c r="D20" s="68">
        <f>311989+1753.5</f>
        <v>313742.5</v>
      </c>
      <c r="E20" s="63">
        <v>60744.6</v>
      </c>
    </row>
    <row r="21" spans="1:5" s="49" customFormat="1" ht="12.75">
      <c r="A21" s="64" t="s">
        <v>63</v>
      </c>
      <c r="B21" s="61" t="s">
        <v>64</v>
      </c>
      <c r="C21" s="62" t="s">
        <v>4</v>
      </c>
      <c r="D21" s="68">
        <v>0</v>
      </c>
      <c r="E21" s="63"/>
    </row>
    <row r="22" spans="1:5" s="49" customFormat="1" ht="25.5">
      <c r="A22" s="62" t="s">
        <v>65</v>
      </c>
      <c r="B22" s="61" t="s">
        <v>68</v>
      </c>
      <c r="C22" s="62" t="s">
        <v>4</v>
      </c>
      <c r="D22" s="68">
        <v>2036.3</v>
      </c>
      <c r="E22" s="63"/>
    </row>
    <row r="23" spans="1:5" s="49" customFormat="1" ht="25.5">
      <c r="A23" s="62" t="s">
        <v>66</v>
      </c>
      <c r="B23" s="61" t="s">
        <v>69</v>
      </c>
      <c r="C23" s="62" t="s">
        <v>5</v>
      </c>
      <c r="D23" s="68">
        <f>D22/D24</f>
        <v>1.8799779532124328</v>
      </c>
      <c r="E23" s="63"/>
    </row>
    <row r="24" spans="1:5" s="49" customFormat="1" ht="12.75">
      <c r="A24" s="62" t="s">
        <v>70</v>
      </c>
      <c r="B24" s="61" t="s">
        <v>71</v>
      </c>
      <c r="C24" s="62" t="s">
        <v>144</v>
      </c>
      <c r="D24" s="68">
        <v>1083.151</v>
      </c>
      <c r="E24" s="63"/>
    </row>
    <row r="25" spans="1:5" s="49" customFormat="1" ht="25.5">
      <c r="A25" s="62" t="s">
        <v>72</v>
      </c>
      <c r="B25" s="61" t="s">
        <v>6</v>
      </c>
      <c r="C25" s="62" t="s">
        <v>4</v>
      </c>
      <c r="D25" s="68">
        <v>0</v>
      </c>
      <c r="E25" s="63"/>
    </row>
    <row r="26" spans="1:5" s="49" customFormat="1" ht="25.5">
      <c r="A26" s="62" t="s">
        <v>73</v>
      </c>
      <c r="B26" s="61" t="s">
        <v>90</v>
      </c>
      <c r="C26" s="62" t="s">
        <v>4</v>
      </c>
      <c r="D26" s="68">
        <v>0</v>
      </c>
      <c r="E26" s="63"/>
    </row>
    <row r="27" spans="1:5" s="49" customFormat="1" ht="25.5">
      <c r="A27" s="62" t="s">
        <v>74</v>
      </c>
      <c r="B27" s="61" t="s">
        <v>81</v>
      </c>
      <c r="C27" s="62" t="s">
        <v>4</v>
      </c>
      <c r="D27" s="68">
        <v>9776.3</v>
      </c>
      <c r="E27" s="63"/>
    </row>
    <row r="28" spans="1:5" s="49" customFormat="1" ht="25.5">
      <c r="A28" s="62" t="s">
        <v>75</v>
      </c>
      <c r="B28" s="61" t="s">
        <v>91</v>
      </c>
      <c r="C28" s="62" t="s">
        <v>4</v>
      </c>
      <c r="D28" s="68">
        <v>2909.8</v>
      </c>
      <c r="E28" s="63"/>
    </row>
    <row r="29" spans="1:5" s="49" customFormat="1" ht="25.5">
      <c r="A29" s="62" t="s">
        <v>76</v>
      </c>
      <c r="B29" s="61" t="s">
        <v>82</v>
      </c>
      <c r="C29" s="62" t="s">
        <v>4</v>
      </c>
      <c r="D29" s="68">
        <v>1806.4</v>
      </c>
      <c r="E29" s="63"/>
    </row>
    <row r="30" spans="1:5" s="49" customFormat="1" ht="25.5">
      <c r="A30" s="62" t="s">
        <v>77</v>
      </c>
      <c r="B30" s="61" t="s">
        <v>83</v>
      </c>
      <c r="C30" s="62" t="s">
        <v>4</v>
      </c>
      <c r="D30" s="68">
        <v>482.8</v>
      </c>
      <c r="E30" s="63"/>
    </row>
    <row r="31" spans="1:5" s="49" customFormat="1" ht="25.5">
      <c r="A31" s="62" t="s">
        <v>78</v>
      </c>
      <c r="B31" s="65" t="s">
        <v>84</v>
      </c>
      <c r="C31" s="62" t="s">
        <v>4</v>
      </c>
      <c r="D31" s="68">
        <v>2074.3</v>
      </c>
      <c r="E31" s="63"/>
    </row>
    <row r="32" spans="1:5" s="49" customFormat="1" ht="25.5">
      <c r="A32" s="62" t="s">
        <v>79</v>
      </c>
      <c r="B32" s="65" t="s">
        <v>85</v>
      </c>
      <c r="C32" s="62" t="s">
        <v>4</v>
      </c>
      <c r="D32" s="68">
        <v>50.4</v>
      </c>
      <c r="E32" s="63"/>
    </row>
    <row r="33" spans="1:5" s="49" customFormat="1" ht="12.75">
      <c r="A33" s="62" t="s">
        <v>80</v>
      </c>
      <c r="B33" s="65" t="s">
        <v>86</v>
      </c>
      <c r="C33" s="62" t="s">
        <v>4</v>
      </c>
      <c r="D33" s="68">
        <v>2441</v>
      </c>
      <c r="E33" s="63"/>
    </row>
    <row r="34" spans="1:5" s="49" customFormat="1" ht="12.75">
      <c r="A34" s="62" t="s">
        <v>87</v>
      </c>
      <c r="B34" s="65" t="s">
        <v>89</v>
      </c>
      <c r="C34" s="62" t="s">
        <v>4</v>
      </c>
      <c r="D34" s="68"/>
      <c r="E34" s="63"/>
    </row>
    <row r="35" spans="1:5" s="49" customFormat="1" ht="12.75">
      <c r="A35" s="62" t="s">
        <v>88</v>
      </c>
      <c r="B35" s="65" t="s">
        <v>92</v>
      </c>
      <c r="C35" s="62" t="s">
        <v>4</v>
      </c>
      <c r="D35" s="68"/>
      <c r="E35" s="63"/>
    </row>
    <row r="36" spans="1:5" s="49" customFormat="1" ht="12.75">
      <c r="A36" s="60" t="s">
        <v>94</v>
      </c>
      <c r="B36" s="65" t="s">
        <v>95</v>
      </c>
      <c r="C36" s="62" t="s">
        <v>4</v>
      </c>
      <c r="D36" s="68">
        <v>5264.1</v>
      </c>
      <c r="E36" s="63"/>
    </row>
    <row r="37" spans="1:5" s="49" customFormat="1" ht="12.75">
      <c r="A37" s="60" t="s">
        <v>96</v>
      </c>
      <c r="B37" s="65" t="s">
        <v>89</v>
      </c>
      <c r="C37" s="62" t="s">
        <v>4</v>
      </c>
      <c r="D37" s="68"/>
      <c r="E37" s="63"/>
    </row>
    <row r="38" spans="1:5" s="49" customFormat="1" ht="12.75">
      <c r="A38" s="60" t="s">
        <v>97</v>
      </c>
      <c r="B38" s="65" t="s">
        <v>92</v>
      </c>
      <c r="C38" s="62" t="s">
        <v>4</v>
      </c>
      <c r="D38" s="68"/>
      <c r="E38" s="63"/>
    </row>
    <row r="39" spans="1:5" s="49" customFormat="1" ht="25.5">
      <c r="A39" s="60" t="s">
        <v>98</v>
      </c>
      <c r="B39" s="65" t="s">
        <v>99</v>
      </c>
      <c r="C39" s="62" t="s">
        <v>4</v>
      </c>
      <c r="D39" s="68">
        <f>3798.9+1809.3</f>
        <v>5608.2</v>
      </c>
      <c r="E39" s="63"/>
    </row>
    <row r="40" spans="1:5" s="49" customFormat="1" ht="25.5">
      <c r="A40" s="60" t="s">
        <v>100</v>
      </c>
      <c r="B40" s="65" t="s">
        <v>101</v>
      </c>
      <c r="C40" s="62" t="s">
        <v>4</v>
      </c>
      <c r="D40" s="68">
        <f>SUM(D41:D47)</f>
        <v>8380.28</v>
      </c>
      <c r="E40" s="63"/>
    </row>
    <row r="41" spans="1:5" s="49" customFormat="1" ht="12.75">
      <c r="A41" s="66" t="s">
        <v>155</v>
      </c>
      <c r="B41" s="67" t="s">
        <v>148</v>
      </c>
      <c r="C41" s="62"/>
      <c r="D41" s="68">
        <v>2771.2</v>
      </c>
      <c r="E41" s="63"/>
    </row>
    <row r="42" spans="1:5" s="49" customFormat="1" ht="12.75">
      <c r="A42" s="66" t="s">
        <v>156</v>
      </c>
      <c r="B42" s="67" t="s">
        <v>149</v>
      </c>
      <c r="C42" s="62"/>
      <c r="D42" s="68">
        <f>3300.9-D29-D30</f>
        <v>1011.7</v>
      </c>
      <c r="E42" s="63"/>
    </row>
    <row r="43" spans="1:5" s="49" customFormat="1" ht="12.75">
      <c r="A43" s="66" t="s">
        <v>157</v>
      </c>
      <c r="B43" s="67" t="s">
        <v>150</v>
      </c>
      <c r="C43" s="62"/>
      <c r="D43" s="68">
        <v>1645.1</v>
      </c>
      <c r="E43" s="63"/>
    </row>
    <row r="44" spans="1:5" s="49" customFormat="1" ht="12.75">
      <c r="A44" s="66" t="s">
        <v>158</v>
      </c>
      <c r="B44" s="67" t="s">
        <v>152</v>
      </c>
      <c r="C44" s="62"/>
      <c r="D44" s="68">
        <v>765.6</v>
      </c>
      <c r="E44" s="63"/>
    </row>
    <row r="45" spans="1:5" s="49" customFormat="1" ht="12.75">
      <c r="A45" s="66" t="s">
        <v>159</v>
      </c>
      <c r="B45" s="67" t="s">
        <v>153</v>
      </c>
      <c r="C45" s="62"/>
      <c r="D45" s="68">
        <v>2047.1</v>
      </c>
      <c r="E45" s="63"/>
    </row>
    <row r="46" spans="1:5" s="49" customFormat="1" ht="12.75">
      <c r="A46" s="66" t="s">
        <v>160</v>
      </c>
      <c r="B46" s="67" t="s">
        <v>151</v>
      </c>
      <c r="C46" s="62"/>
      <c r="D46" s="68">
        <v>6.2</v>
      </c>
      <c r="E46" s="63"/>
    </row>
    <row r="47" spans="1:5" s="49" customFormat="1" ht="12.75">
      <c r="A47" s="66" t="s">
        <v>161</v>
      </c>
      <c r="B47" s="72" t="s">
        <v>154</v>
      </c>
      <c r="C47" s="62"/>
      <c r="D47" s="68">
        <v>133.38</v>
      </c>
      <c r="E47" s="63"/>
    </row>
    <row r="48" spans="1:5" s="49" customFormat="1" ht="25.5">
      <c r="A48" s="60">
        <v>4</v>
      </c>
      <c r="B48" s="65" t="s">
        <v>102</v>
      </c>
      <c r="C48" s="62" t="s">
        <v>4</v>
      </c>
      <c r="D48" s="68">
        <f>D18-D19</f>
        <v>1651.820000000007</v>
      </c>
      <c r="E48" s="63"/>
    </row>
    <row r="49" spans="1:5" s="49" customFormat="1" ht="25.5">
      <c r="A49" s="60">
        <v>5</v>
      </c>
      <c r="B49" s="65" t="s">
        <v>103</v>
      </c>
      <c r="C49" s="62" t="s">
        <v>4</v>
      </c>
      <c r="D49" s="68">
        <f>D18-D19-383.1-14.38</f>
        <v>1254.340000000007</v>
      </c>
      <c r="E49" s="63"/>
    </row>
    <row r="50" spans="1:5" s="49" customFormat="1" ht="38.25">
      <c r="A50" s="60" t="s">
        <v>104</v>
      </c>
      <c r="B50" s="65" t="s">
        <v>105</v>
      </c>
      <c r="C50" s="62" t="s">
        <v>4</v>
      </c>
      <c r="D50" s="68">
        <v>0</v>
      </c>
      <c r="E50" s="63"/>
    </row>
    <row r="51" spans="1:5" s="49" customFormat="1" ht="12.75">
      <c r="A51" s="60">
        <v>6</v>
      </c>
      <c r="B51" s="65" t="s">
        <v>106</v>
      </c>
      <c r="C51" s="62" t="s">
        <v>4</v>
      </c>
      <c r="D51" s="68">
        <f>D52+D55</f>
        <v>942</v>
      </c>
      <c r="E51" s="63"/>
    </row>
    <row r="52" spans="1:5" s="49" customFormat="1" ht="25.5">
      <c r="A52" s="60" t="s">
        <v>107</v>
      </c>
      <c r="B52" s="65" t="s">
        <v>109</v>
      </c>
      <c r="C52" s="62" t="s">
        <v>4</v>
      </c>
      <c r="D52" s="68">
        <f>D53+D54</f>
        <v>942</v>
      </c>
      <c r="E52" s="63"/>
    </row>
    <row r="53" spans="1:5" s="49" customFormat="1" ht="25.5">
      <c r="A53" s="60" t="s">
        <v>108</v>
      </c>
      <c r="B53" s="65" t="s">
        <v>145</v>
      </c>
      <c r="C53" s="62" t="s">
        <v>4</v>
      </c>
      <c r="D53" s="68">
        <v>913.9</v>
      </c>
      <c r="E53" s="63"/>
    </row>
    <row r="54" spans="1:5" s="49" customFormat="1" ht="25.5">
      <c r="A54" s="60" t="s">
        <v>110</v>
      </c>
      <c r="B54" s="65" t="s">
        <v>146</v>
      </c>
      <c r="C54" s="62" t="s">
        <v>4</v>
      </c>
      <c r="D54" s="68">
        <v>28.1</v>
      </c>
      <c r="E54" s="63"/>
    </row>
    <row r="55" spans="1:5" s="49" customFormat="1" ht="25.5">
      <c r="A55" s="60" t="s">
        <v>111</v>
      </c>
      <c r="B55" s="65" t="s">
        <v>112</v>
      </c>
      <c r="C55" s="62" t="s">
        <v>4</v>
      </c>
      <c r="D55" s="68">
        <v>0</v>
      </c>
      <c r="E55" s="63"/>
    </row>
    <row r="56" spans="1:5" s="49" customFormat="1" ht="25.5">
      <c r="A56" s="60">
        <v>7</v>
      </c>
      <c r="B56" s="65" t="s">
        <v>113</v>
      </c>
      <c r="C56" s="62" t="s">
        <v>26</v>
      </c>
      <c r="D56" s="86"/>
      <c r="E56" s="65"/>
    </row>
    <row r="57" spans="1:5" s="49" customFormat="1" ht="38.25">
      <c r="A57" s="60">
        <v>8</v>
      </c>
      <c r="B57" s="65" t="s">
        <v>114</v>
      </c>
      <c r="C57" s="62" t="s">
        <v>9</v>
      </c>
      <c r="D57" s="86"/>
      <c r="E57" s="65"/>
    </row>
    <row r="58" spans="1:5" s="49" customFormat="1" ht="12.75">
      <c r="A58" s="60">
        <v>9</v>
      </c>
      <c r="B58" s="65" t="s">
        <v>115</v>
      </c>
      <c r="C58" s="62" t="s">
        <v>9</v>
      </c>
      <c r="D58" s="86">
        <v>132.255</v>
      </c>
      <c r="E58" s="65"/>
    </row>
    <row r="59" spans="1:5" s="49" customFormat="1" ht="12.75">
      <c r="A59" s="60">
        <v>10</v>
      </c>
      <c r="B59" s="65" t="s">
        <v>116</v>
      </c>
      <c r="C59" s="62" t="s">
        <v>11</v>
      </c>
      <c r="D59" s="86">
        <v>0</v>
      </c>
      <c r="E59" s="65"/>
    </row>
    <row r="60" spans="1:5" s="49" customFormat="1" ht="12.75">
      <c r="A60" s="60" t="s">
        <v>117</v>
      </c>
      <c r="B60" s="65" t="s">
        <v>118</v>
      </c>
      <c r="C60" s="62" t="s">
        <v>11</v>
      </c>
      <c r="D60" s="86">
        <v>313.1258</v>
      </c>
      <c r="E60" s="65"/>
    </row>
    <row r="61" spans="1:5" s="49" customFormat="1" ht="12.75">
      <c r="A61" s="60">
        <v>11</v>
      </c>
      <c r="B61" s="65" t="s">
        <v>119</v>
      </c>
      <c r="C61" s="62" t="s">
        <v>11</v>
      </c>
      <c r="D61" s="86">
        <v>288.6208</v>
      </c>
      <c r="E61" s="65"/>
    </row>
    <row r="62" spans="1:5" s="49" customFormat="1" ht="12.75">
      <c r="A62" s="60" t="s">
        <v>49</v>
      </c>
      <c r="B62" s="65" t="s">
        <v>120</v>
      </c>
      <c r="C62" s="62" t="s">
        <v>11</v>
      </c>
      <c r="D62" s="86">
        <v>232.507</v>
      </c>
      <c r="E62" s="65"/>
    </row>
    <row r="63" spans="1:5" s="49" customFormat="1" ht="51">
      <c r="A63" s="60" t="s">
        <v>121</v>
      </c>
      <c r="B63" s="65" t="s">
        <v>122</v>
      </c>
      <c r="C63" s="62" t="s">
        <v>11</v>
      </c>
      <c r="D63" s="86">
        <v>232.507</v>
      </c>
      <c r="E63" s="65"/>
    </row>
    <row r="64" spans="1:5" s="49" customFormat="1" ht="25.5">
      <c r="A64" s="60" t="s">
        <v>124</v>
      </c>
      <c r="B64" s="60" t="s">
        <v>123</v>
      </c>
      <c r="C64" s="62" t="s">
        <v>11</v>
      </c>
      <c r="D64" s="86">
        <f>D61-D62</f>
        <v>56.11379999999997</v>
      </c>
      <c r="E64" s="65"/>
    </row>
    <row r="65" spans="1:5" s="49" customFormat="1" ht="25.5">
      <c r="A65" s="60">
        <v>12</v>
      </c>
      <c r="B65" s="65" t="s">
        <v>125</v>
      </c>
      <c r="C65" s="62" t="s">
        <v>126</v>
      </c>
      <c r="D65" s="86">
        <v>2.042</v>
      </c>
      <c r="E65" s="65"/>
    </row>
    <row r="66" spans="1:5" s="49" customFormat="1" ht="25.5">
      <c r="A66" s="60">
        <v>13</v>
      </c>
      <c r="B66" s="65" t="s">
        <v>127</v>
      </c>
      <c r="C66" s="62" t="s">
        <v>11</v>
      </c>
      <c r="D66" s="86">
        <v>24.505</v>
      </c>
      <c r="E66" s="65"/>
    </row>
    <row r="67" spans="1:5" s="49" customFormat="1" ht="12.75">
      <c r="A67" s="60" t="s">
        <v>128</v>
      </c>
      <c r="B67" s="65" t="s">
        <v>129</v>
      </c>
      <c r="C67" s="62" t="s">
        <v>11</v>
      </c>
      <c r="D67" s="86">
        <v>24.505</v>
      </c>
      <c r="E67" s="65"/>
    </row>
    <row r="68" spans="1:5" s="49" customFormat="1" ht="25.5">
      <c r="A68" s="60">
        <v>14</v>
      </c>
      <c r="B68" s="65" t="s">
        <v>20</v>
      </c>
      <c r="C68" s="62" t="s">
        <v>130</v>
      </c>
      <c r="D68" s="86">
        <v>14</v>
      </c>
      <c r="E68" s="65"/>
    </row>
    <row r="69" spans="1:5" ht="25.5">
      <c r="A69" s="60">
        <v>15</v>
      </c>
      <c r="B69" s="65" t="s">
        <v>131</v>
      </c>
      <c r="C69" s="62" t="s">
        <v>130</v>
      </c>
      <c r="D69" s="86">
        <v>2</v>
      </c>
      <c r="E69" s="65"/>
    </row>
    <row r="70" spans="1:5" ht="63.75">
      <c r="A70" s="60">
        <v>16</v>
      </c>
      <c r="B70" s="65" t="s">
        <v>132</v>
      </c>
      <c r="C70" s="62" t="s">
        <v>22</v>
      </c>
      <c r="D70" s="86"/>
      <c r="E70" s="65"/>
    </row>
    <row r="71" spans="1:5" ht="12.75" customHeight="1">
      <c r="A71" s="60">
        <v>17</v>
      </c>
      <c r="B71" s="65" t="s">
        <v>133</v>
      </c>
      <c r="C71" s="62" t="s">
        <v>22</v>
      </c>
      <c r="D71" s="86">
        <v>0</v>
      </c>
      <c r="E71" s="65"/>
    </row>
    <row r="72" spans="1:5" ht="38.25">
      <c r="A72" s="60">
        <v>18</v>
      </c>
      <c r="B72" s="65" t="s">
        <v>134</v>
      </c>
      <c r="C72" s="62" t="s">
        <v>22</v>
      </c>
      <c r="D72" s="86">
        <v>0</v>
      </c>
      <c r="E72" s="65"/>
    </row>
    <row r="73" spans="1:5" ht="38.25">
      <c r="A73" s="60">
        <v>19</v>
      </c>
      <c r="B73" s="65" t="s">
        <v>135</v>
      </c>
      <c r="C73" s="62" t="s">
        <v>136</v>
      </c>
      <c r="D73" s="87">
        <f>1083150/288620.8/1000</f>
        <v>0.003752848027584984</v>
      </c>
      <c r="E73" s="65"/>
    </row>
    <row r="74" spans="1:5" ht="38.25">
      <c r="A74" s="60">
        <v>20</v>
      </c>
      <c r="B74" s="65" t="s">
        <v>137</v>
      </c>
      <c r="C74" s="62" t="s">
        <v>138</v>
      </c>
      <c r="D74" s="86">
        <v>0</v>
      </c>
      <c r="E74" s="65"/>
    </row>
    <row r="75" spans="1:5" ht="76.5">
      <c r="A75" s="60">
        <v>21</v>
      </c>
      <c r="B75" s="65" t="s">
        <v>139</v>
      </c>
      <c r="C75" s="62" t="s">
        <v>26</v>
      </c>
      <c r="D75" s="86"/>
      <c r="E75" s="65"/>
    </row>
    <row r="76" spans="1:5" ht="25.5">
      <c r="A76" s="60" t="s">
        <v>140</v>
      </c>
      <c r="B76" s="65" t="s">
        <v>142</v>
      </c>
      <c r="C76" s="62" t="s">
        <v>26</v>
      </c>
      <c r="D76" s="86"/>
      <c r="E76" s="65"/>
    </row>
    <row r="77" spans="1:5" ht="25.5">
      <c r="A77" s="69" t="s">
        <v>141</v>
      </c>
      <c r="B77" s="70" t="s">
        <v>143</v>
      </c>
      <c r="C77" s="71" t="s">
        <v>26</v>
      </c>
      <c r="D77" s="88"/>
      <c r="E77" s="70"/>
    </row>
  </sheetData>
  <sheetProtection/>
  <mergeCells count="9">
    <mergeCell ref="B2:D2"/>
    <mergeCell ref="A8:D8"/>
    <mergeCell ref="C9:C15"/>
    <mergeCell ref="B9:B15"/>
    <mergeCell ref="A9:A15"/>
    <mergeCell ref="B3:D3"/>
    <mergeCell ref="B4:D4"/>
    <mergeCell ref="B5:D5"/>
    <mergeCell ref="B6:D6"/>
  </mergeCells>
  <printOptions/>
  <pageMargins left="0.7086614173228347" right="0.7086614173228347" top="0.7480314960629921" bottom="0.7480314960629921" header="0.31496062992125984" footer="0.31496062992125984"/>
  <pageSetup fitToHeight="2" fitToWidth="1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10.140625" style="0" bestFit="1" customWidth="1"/>
    <col min="2" max="2" width="48.28125" style="0" customWidth="1"/>
    <col min="4" max="5" width="21.8515625" style="0" customWidth="1"/>
  </cols>
  <sheetData>
    <row r="1" spans="1:4" ht="91.5" customHeight="1">
      <c r="A1" s="89"/>
      <c r="B1" s="90" t="s">
        <v>213</v>
      </c>
      <c r="C1" s="90"/>
      <c r="D1" s="91"/>
    </row>
    <row r="2" spans="1:4" ht="16.5">
      <c r="A2" s="89"/>
      <c r="B2" s="92"/>
      <c r="C2" s="92"/>
      <c r="D2" s="93"/>
    </row>
    <row r="3" spans="1:5" ht="42" customHeight="1">
      <c r="A3" s="94" t="s">
        <v>163</v>
      </c>
      <c r="B3" s="95" t="s">
        <v>164</v>
      </c>
      <c r="C3" s="95" t="s">
        <v>165</v>
      </c>
      <c r="D3" s="95" t="s">
        <v>214</v>
      </c>
      <c r="E3" s="110" t="s">
        <v>215</v>
      </c>
    </row>
    <row r="5" spans="1:4" ht="12.75">
      <c r="A5" s="96">
        <v>1</v>
      </c>
      <c r="B5" s="97" t="s">
        <v>216</v>
      </c>
      <c r="C5" s="98" t="s">
        <v>166</v>
      </c>
      <c r="D5" s="99">
        <v>0.46</v>
      </c>
    </row>
    <row r="6" spans="1:5" ht="25.5">
      <c r="A6" s="96">
        <v>2</v>
      </c>
      <c r="B6" s="97" t="s">
        <v>217</v>
      </c>
      <c r="C6" s="111" t="s">
        <v>218</v>
      </c>
      <c r="D6" s="96">
        <v>0</v>
      </c>
      <c r="E6">
        <v>0</v>
      </c>
    </row>
    <row r="7" spans="1:4" ht="38.25">
      <c r="A7" s="96" t="s">
        <v>168</v>
      </c>
      <c r="B7" s="100" t="s">
        <v>169</v>
      </c>
      <c r="C7" s="96" t="s">
        <v>170</v>
      </c>
      <c r="D7" s="99">
        <v>43</v>
      </c>
    </row>
    <row r="8" spans="1:4" ht="28.5" customHeight="1">
      <c r="A8" s="101" t="s">
        <v>171</v>
      </c>
      <c r="B8" s="100" t="s">
        <v>172</v>
      </c>
      <c r="C8" s="102" t="s">
        <v>173</v>
      </c>
      <c r="D8" s="103">
        <v>126</v>
      </c>
    </row>
    <row r="9" spans="1:4" ht="35.25" customHeight="1">
      <c r="A9" s="101" t="s">
        <v>174</v>
      </c>
      <c r="B9" s="100" t="s">
        <v>175</v>
      </c>
      <c r="C9" s="96" t="s">
        <v>170</v>
      </c>
      <c r="D9" s="103">
        <v>0</v>
      </c>
    </row>
    <row r="10" spans="1:4" ht="27" customHeight="1">
      <c r="A10" s="101" t="s">
        <v>176</v>
      </c>
      <c r="B10" s="100" t="s">
        <v>177</v>
      </c>
      <c r="C10" s="102" t="s">
        <v>173</v>
      </c>
      <c r="D10" s="103">
        <v>0</v>
      </c>
    </row>
    <row r="11" spans="1:4" ht="30" customHeight="1">
      <c r="A11" s="101" t="s">
        <v>178</v>
      </c>
      <c r="B11" s="100" t="s">
        <v>179</v>
      </c>
      <c r="C11" s="96" t="s">
        <v>167</v>
      </c>
      <c r="D11" s="96" t="s">
        <v>180</v>
      </c>
    </row>
    <row r="12" spans="1:4" ht="38.25">
      <c r="A12" s="101" t="s">
        <v>181</v>
      </c>
      <c r="B12" s="100" t="s">
        <v>182</v>
      </c>
      <c r="C12" s="102" t="s">
        <v>183</v>
      </c>
      <c r="D12" s="103">
        <v>4.66</v>
      </c>
    </row>
    <row r="13" spans="1:4" ht="38.25">
      <c r="A13" s="101" t="s">
        <v>184</v>
      </c>
      <c r="B13" s="100" t="s">
        <v>185</v>
      </c>
      <c r="C13" s="102" t="s">
        <v>183</v>
      </c>
      <c r="D13" s="103">
        <v>0</v>
      </c>
    </row>
    <row r="14" spans="1:4" ht="27" customHeight="1">
      <c r="A14" s="101" t="s">
        <v>186</v>
      </c>
      <c r="B14" s="100" t="s">
        <v>187</v>
      </c>
      <c r="C14" s="96" t="s">
        <v>170</v>
      </c>
      <c r="D14" s="103">
        <v>300</v>
      </c>
    </row>
    <row r="15" spans="1:4" ht="16.5" customHeight="1">
      <c r="A15" s="101" t="s">
        <v>188</v>
      </c>
      <c r="B15" s="104" t="s">
        <v>189</v>
      </c>
      <c r="C15" s="96" t="s">
        <v>170</v>
      </c>
      <c r="D15" s="103">
        <v>300</v>
      </c>
    </row>
    <row r="16" spans="1:4" ht="16.5" customHeight="1">
      <c r="A16" s="101" t="s">
        <v>190</v>
      </c>
      <c r="B16" s="104" t="s">
        <v>191</v>
      </c>
      <c r="C16" s="96" t="s">
        <v>170</v>
      </c>
      <c r="D16" s="103">
        <v>300</v>
      </c>
    </row>
    <row r="17" spans="1:4" ht="16.5" customHeight="1">
      <c r="A17" s="101" t="s">
        <v>192</v>
      </c>
      <c r="B17" s="104" t="s">
        <v>193</v>
      </c>
      <c r="C17" s="96" t="s">
        <v>170</v>
      </c>
      <c r="D17" s="103">
        <v>300</v>
      </c>
    </row>
    <row r="18" spans="1:4" ht="16.5" customHeight="1">
      <c r="A18" s="101" t="s">
        <v>194</v>
      </c>
      <c r="B18" s="104" t="s">
        <v>195</v>
      </c>
      <c r="C18" s="96" t="s">
        <v>170</v>
      </c>
      <c r="D18" s="103">
        <v>300</v>
      </c>
    </row>
    <row r="19" spans="1:4" ht="16.5" customHeight="1">
      <c r="A19" s="101" t="s">
        <v>196</v>
      </c>
      <c r="B19" s="104" t="s">
        <v>197</v>
      </c>
      <c r="C19" s="96" t="s">
        <v>170</v>
      </c>
      <c r="D19" s="103">
        <v>300</v>
      </c>
    </row>
    <row r="20" spans="1:4" ht="16.5" customHeight="1">
      <c r="A20" s="101" t="s">
        <v>198</v>
      </c>
      <c r="B20" s="104" t="s">
        <v>199</v>
      </c>
      <c r="C20" s="96" t="s">
        <v>170</v>
      </c>
      <c r="D20" s="103">
        <v>300</v>
      </c>
    </row>
    <row r="21" spans="1:4" ht="16.5" customHeight="1">
      <c r="A21" s="101" t="s">
        <v>200</v>
      </c>
      <c r="B21" s="104" t="s">
        <v>201</v>
      </c>
      <c r="C21" s="96" t="s">
        <v>170</v>
      </c>
      <c r="D21" s="103">
        <v>300</v>
      </c>
    </row>
    <row r="22" spans="1:4" ht="67.5" customHeight="1">
      <c r="A22" s="102">
        <v>5</v>
      </c>
      <c r="B22" s="105" t="s">
        <v>202</v>
      </c>
      <c r="C22" s="96" t="s">
        <v>170</v>
      </c>
      <c r="D22" s="103">
        <v>66</v>
      </c>
    </row>
    <row r="23" spans="1:4" ht="16.5" customHeight="1">
      <c r="A23" s="101" t="s">
        <v>203</v>
      </c>
      <c r="B23" s="104" t="s">
        <v>189</v>
      </c>
      <c r="C23" s="96" t="s">
        <v>170</v>
      </c>
      <c r="D23" s="103">
        <v>59</v>
      </c>
    </row>
    <row r="24" spans="1:4" ht="16.5" customHeight="1">
      <c r="A24" s="101" t="s">
        <v>204</v>
      </c>
      <c r="B24" s="104" t="s">
        <v>191</v>
      </c>
      <c r="C24" s="96" t="s">
        <v>170</v>
      </c>
      <c r="D24" s="103">
        <v>7</v>
      </c>
    </row>
    <row r="25" spans="1:4" ht="16.5" customHeight="1">
      <c r="A25" s="101" t="s">
        <v>205</v>
      </c>
      <c r="B25" s="104" t="s">
        <v>193</v>
      </c>
      <c r="C25" s="96" t="s">
        <v>170</v>
      </c>
      <c r="D25" s="103">
        <v>0</v>
      </c>
    </row>
    <row r="26" spans="1:4" ht="16.5" customHeight="1">
      <c r="A26" s="101" t="s">
        <v>206</v>
      </c>
      <c r="B26" s="104" t="s">
        <v>195</v>
      </c>
      <c r="C26" s="96" t="s">
        <v>170</v>
      </c>
      <c r="D26" s="103">
        <v>0</v>
      </c>
    </row>
    <row r="27" spans="1:4" ht="16.5" customHeight="1">
      <c r="A27" s="101" t="s">
        <v>207</v>
      </c>
      <c r="B27" s="104" t="s">
        <v>197</v>
      </c>
      <c r="C27" s="96" t="s">
        <v>170</v>
      </c>
      <c r="D27" s="103">
        <v>0</v>
      </c>
    </row>
    <row r="28" spans="1:4" ht="16.5" customHeight="1">
      <c r="A28" s="101" t="s">
        <v>208</v>
      </c>
      <c r="B28" s="104" t="s">
        <v>199</v>
      </c>
      <c r="C28" s="96" t="s">
        <v>170</v>
      </c>
      <c r="D28" s="103">
        <v>0</v>
      </c>
    </row>
    <row r="29" spans="1:4" ht="16.5" customHeight="1">
      <c r="A29" s="101" t="s">
        <v>209</v>
      </c>
      <c r="B29" s="104" t="s">
        <v>201</v>
      </c>
      <c r="C29" s="96" t="s">
        <v>170</v>
      </c>
      <c r="D29" s="103">
        <v>0</v>
      </c>
    </row>
    <row r="30" spans="1:4" ht="25.5" customHeight="1">
      <c r="A30" s="101" t="s">
        <v>7</v>
      </c>
      <c r="B30" s="100" t="s">
        <v>210</v>
      </c>
      <c r="C30" s="102" t="s">
        <v>183</v>
      </c>
      <c r="D30" s="106">
        <v>100</v>
      </c>
    </row>
    <row r="31" spans="1:4" ht="26.25" customHeight="1">
      <c r="A31" s="107" t="s">
        <v>8</v>
      </c>
      <c r="B31" s="100" t="s">
        <v>211</v>
      </c>
      <c r="C31" s="101" t="s">
        <v>212</v>
      </c>
      <c r="D31" s="106">
        <v>9</v>
      </c>
    </row>
    <row r="32" spans="1:3" ht="12.75">
      <c r="A32" s="108"/>
      <c r="B32" s="108"/>
      <c r="C32" s="108"/>
    </row>
    <row r="33" spans="1:3" ht="12.75">
      <c r="A33" s="108"/>
      <c r="B33" s="108"/>
      <c r="C33" s="108"/>
    </row>
    <row r="34" spans="1:3" ht="12.75">
      <c r="A34" s="108"/>
      <c r="B34" s="108"/>
      <c r="C34" s="108"/>
    </row>
    <row r="35" spans="1:3" ht="12.75">
      <c r="A35" s="108"/>
      <c r="B35" s="108"/>
      <c r="C35" s="108"/>
    </row>
    <row r="36" spans="1:3" ht="12.75">
      <c r="A36" s="108"/>
      <c r="B36" s="109"/>
      <c r="C36" s="108"/>
    </row>
    <row r="37" spans="1:3" ht="12.75">
      <c r="A37" s="108"/>
      <c r="B37" s="108"/>
      <c r="C37" s="108"/>
    </row>
    <row r="38" spans="1:3" ht="12.75">
      <c r="A38" s="108"/>
      <c r="B38" s="108"/>
      <c r="C38" s="108"/>
    </row>
    <row r="39" spans="1:3" ht="12.75">
      <c r="A39" s="108"/>
      <c r="B39" s="108"/>
      <c r="C39" s="108"/>
    </row>
    <row r="40" spans="1:3" ht="12.75">
      <c r="A40" s="108"/>
      <c r="B40" s="108"/>
      <c r="C40" s="108"/>
    </row>
  </sheetData>
  <sheetProtection/>
  <mergeCells count="1">
    <mergeCell ref="B1:D1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zoomScalePageLayoutView="0" workbookViewId="0" topLeftCell="A1">
      <selection activeCell="B5" sqref="B5:D5"/>
    </sheetView>
  </sheetViews>
  <sheetFormatPr defaultColWidth="9.140625" defaultRowHeight="12.75"/>
  <cols>
    <col min="1" max="1" width="8.57421875" style="0" customWidth="1"/>
    <col min="2" max="2" width="40.140625" style="0" customWidth="1"/>
    <col min="3" max="3" width="21.140625" style="0" customWidth="1"/>
    <col min="4" max="4" width="21.421875" style="0" customWidth="1"/>
    <col min="5" max="5" width="16.7109375" style="0" customWidth="1"/>
    <col min="6" max="6" width="14.140625" style="0" customWidth="1"/>
    <col min="7" max="7" width="14.28125" style="0" customWidth="1"/>
    <col min="8" max="8" width="15.00390625" style="0" customWidth="1"/>
    <col min="9" max="9" width="14.57421875" style="0" customWidth="1"/>
    <col min="10" max="10" width="15.57421875" style="0" customWidth="1"/>
  </cols>
  <sheetData>
    <row r="1" ht="15.75">
      <c r="D1" s="1" t="s">
        <v>40</v>
      </c>
    </row>
    <row r="3" spans="2:4" ht="15.75">
      <c r="B3" s="73" t="s">
        <v>41</v>
      </c>
      <c r="C3" s="73"/>
      <c r="D3" s="73"/>
    </row>
    <row r="4" spans="2:4" ht="15.75">
      <c r="B4" s="73" t="s">
        <v>162</v>
      </c>
      <c r="C4" s="73"/>
      <c r="D4" s="73"/>
    </row>
    <row r="5" spans="2:4" ht="12.75">
      <c r="B5" s="83" t="s">
        <v>47</v>
      </c>
      <c r="C5" s="83"/>
      <c r="D5" s="83"/>
    </row>
    <row r="6" ht="13.5" thickBot="1"/>
    <row r="7" spans="1:4" ht="32.25" thickBot="1">
      <c r="A7" s="4" t="s">
        <v>2</v>
      </c>
      <c r="B7" s="11" t="s">
        <v>3</v>
      </c>
      <c r="C7" s="5" t="s">
        <v>0</v>
      </c>
      <c r="D7" s="6" t="s">
        <v>24</v>
      </c>
    </row>
    <row r="8" spans="1:4" ht="16.5" thickBot="1">
      <c r="A8" s="7">
        <v>1</v>
      </c>
      <c r="B8" s="8">
        <f>A8+1</f>
        <v>2</v>
      </c>
      <c r="C8" s="8">
        <f>B8+1</f>
        <v>3</v>
      </c>
      <c r="D8" s="9">
        <f>C8+1</f>
        <v>4</v>
      </c>
    </row>
    <row r="9" spans="1:4" ht="31.5" customHeight="1">
      <c r="A9" s="2">
        <v>1</v>
      </c>
      <c r="B9" s="12" t="s">
        <v>25</v>
      </c>
      <c r="C9" s="29"/>
      <c r="D9" s="13" t="s">
        <v>26</v>
      </c>
    </row>
    <row r="10" spans="1:4" ht="21.75" customHeight="1">
      <c r="A10" s="3">
        <v>2</v>
      </c>
      <c r="B10" s="14" t="s">
        <v>27</v>
      </c>
      <c r="C10" s="30"/>
      <c r="D10" s="15" t="s">
        <v>26</v>
      </c>
    </row>
    <row r="11" spans="1:4" ht="15.75">
      <c r="A11" s="3">
        <v>3</v>
      </c>
      <c r="B11" s="16" t="s">
        <v>28</v>
      </c>
      <c r="C11" s="31"/>
      <c r="D11" s="17" t="s">
        <v>26</v>
      </c>
    </row>
    <row r="12" spans="1:4" ht="15.75">
      <c r="A12" s="3">
        <v>4</v>
      </c>
      <c r="B12" s="16" t="s">
        <v>1</v>
      </c>
      <c r="C12" s="31"/>
      <c r="D12" s="17" t="s">
        <v>26</v>
      </c>
    </row>
    <row r="13" spans="1:4" ht="47.25">
      <c r="A13" s="3">
        <v>5</v>
      </c>
      <c r="B13" s="14" t="s">
        <v>29</v>
      </c>
      <c r="C13" s="32"/>
      <c r="D13" s="18" t="s">
        <v>26</v>
      </c>
    </row>
    <row r="14" spans="1:4" ht="31.5">
      <c r="A14" s="3" t="s">
        <v>7</v>
      </c>
      <c r="B14" s="14" t="s">
        <v>30</v>
      </c>
      <c r="C14" s="33"/>
      <c r="D14" s="17" t="s">
        <v>26</v>
      </c>
    </row>
    <row r="15" spans="1:4" ht="31.5">
      <c r="A15" s="3" t="s">
        <v>8</v>
      </c>
      <c r="B15" s="10" t="s">
        <v>31</v>
      </c>
      <c r="C15" s="34">
        <f>SUM(F15:G15)</f>
        <v>0</v>
      </c>
      <c r="D15" s="28"/>
    </row>
    <row r="16" spans="1:4" ht="33.75" customHeight="1">
      <c r="A16" s="19" t="s">
        <v>10</v>
      </c>
      <c r="B16" s="20" t="s">
        <v>45</v>
      </c>
      <c r="C16" s="35">
        <f>SUM(F16:G16)</f>
        <v>0</v>
      </c>
      <c r="D16" s="28"/>
    </row>
    <row r="17" spans="1:4" ht="33" customHeight="1">
      <c r="A17" s="22" t="s">
        <v>12</v>
      </c>
      <c r="B17" s="21" t="s">
        <v>46</v>
      </c>
      <c r="C17" s="34">
        <f>SUM(F17:G17)</f>
        <v>0</v>
      </c>
      <c r="D17" s="28"/>
    </row>
    <row r="18" spans="1:4" ht="33.75" customHeight="1">
      <c r="A18" s="22" t="s">
        <v>13</v>
      </c>
      <c r="B18" s="23" t="s">
        <v>32</v>
      </c>
      <c r="C18" s="34">
        <v>0</v>
      </c>
      <c r="D18" s="28"/>
    </row>
    <row r="19" spans="1:4" ht="15.75" customHeight="1">
      <c r="A19" s="24" t="s">
        <v>14</v>
      </c>
      <c r="B19" s="23" t="s">
        <v>33</v>
      </c>
      <c r="C19" s="34">
        <v>0</v>
      </c>
      <c r="D19" s="28"/>
    </row>
    <row r="20" spans="1:4" ht="31.5">
      <c r="A20" s="24" t="s">
        <v>15</v>
      </c>
      <c r="B20" s="25" t="s">
        <v>34</v>
      </c>
      <c r="C20" s="34">
        <f aca="true" t="shared" si="0" ref="C20:C25">SUM(F20:G20)</f>
        <v>0</v>
      </c>
      <c r="D20" s="28"/>
    </row>
    <row r="21" spans="1:4" ht="15.75">
      <c r="A21" s="24" t="s">
        <v>16</v>
      </c>
      <c r="B21" s="25" t="s">
        <v>35</v>
      </c>
      <c r="C21" s="34">
        <f t="shared" si="0"/>
        <v>0</v>
      </c>
      <c r="D21" s="28"/>
    </row>
    <row r="22" spans="1:4" ht="15.75">
      <c r="A22" s="24" t="s">
        <v>17</v>
      </c>
      <c r="B22" s="25" t="s">
        <v>36</v>
      </c>
      <c r="C22" s="34">
        <f t="shared" si="0"/>
        <v>0</v>
      </c>
      <c r="D22" s="28"/>
    </row>
    <row r="23" spans="1:4" ht="31.5">
      <c r="A23" s="24" t="s">
        <v>18</v>
      </c>
      <c r="B23" s="25" t="s">
        <v>37</v>
      </c>
      <c r="C23" s="34">
        <f t="shared" si="0"/>
        <v>0</v>
      </c>
      <c r="D23" s="28"/>
    </row>
    <row r="24" spans="1:4" ht="15.75">
      <c r="A24" s="24" t="s">
        <v>19</v>
      </c>
      <c r="B24" s="25" t="s">
        <v>38</v>
      </c>
      <c r="C24" s="34">
        <f t="shared" si="0"/>
        <v>0</v>
      </c>
      <c r="D24" s="28"/>
    </row>
    <row r="25" spans="1:4" ht="16.5" thickBot="1">
      <c r="A25" s="26" t="s">
        <v>21</v>
      </c>
      <c r="B25" s="27" t="s">
        <v>39</v>
      </c>
      <c r="C25" s="36">
        <f t="shared" si="0"/>
        <v>0</v>
      </c>
      <c r="D25" s="37"/>
    </row>
    <row r="27" ht="21" customHeight="1">
      <c r="A27" s="38" t="s">
        <v>48</v>
      </c>
    </row>
    <row r="29" ht="21" customHeight="1"/>
    <row r="30" ht="18" customHeight="1"/>
    <row r="31" ht="16.5" customHeight="1"/>
    <row r="32" ht="18.75" customHeight="1"/>
    <row r="33" ht="20.25" customHeight="1"/>
    <row r="40" ht="17.25" customHeight="1"/>
    <row r="42" ht="14.25" customHeight="1"/>
    <row r="43" ht="17.25" customHeight="1"/>
    <row r="44" ht="13.5" customHeight="1"/>
    <row r="45" ht="14.25" customHeight="1"/>
    <row r="46" ht="15.75" customHeight="1"/>
    <row r="55" ht="17.25" customHeight="1"/>
    <row r="56" ht="21.75" customHeight="1"/>
    <row r="57" ht="17.25" customHeight="1"/>
    <row r="58" ht="18" customHeight="1"/>
    <row r="59" ht="17.25" customHeight="1"/>
    <row r="60" ht="21" customHeight="1"/>
    <row r="61" ht="16.5" customHeight="1"/>
    <row r="62" ht="19.5" customHeight="1"/>
    <row r="63" ht="18.75" customHeight="1"/>
    <row r="64" ht="20.25" customHeight="1"/>
    <row r="65" ht="15" customHeight="1"/>
    <row r="67" ht="18.75" customHeight="1"/>
    <row r="68" ht="16.5" customHeight="1"/>
    <row r="69" ht="21" customHeight="1"/>
    <row r="70" ht="19.5" customHeight="1"/>
    <row r="72" ht="18" customHeight="1"/>
    <row r="74" ht="18" customHeight="1"/>
    <row r="76" ht="19.5" customHeight="1"/>
    <row r="78" ht="15.75" customHeight="1"/>
    <row r="80" ht="19.5" customHeight="1"/>
    <row r="81" ht="19.5" customHeight="1"/>
    <row r="82" ht="18" customHeight="1"/>
    <row r="83" ht="15" customHeight="1"/>
    <row r="84" ht="17.25" customHeight="1"/>
    <row r="136" ht="17.25" customHeight="1"/>
    <row r="138" ht="16.5" customHeight="1"/>
    <row r="139" ht="20.25" customHeight="1"/>
    <row r="140" ht="19.5" customHeight="1"/>
    <row r="141" ht="21" customHeight="1"/>
  </sheetData>
  <sheetProtection/>
  <mergeCells count="3">
    <mergeCell ref="B4:D4"/>
    <mergeCell ref="B5:D5"/>
    <mergeCell ref="B3:D3"/>
  </mergeCells>
  <dataValidations count="3">
    <dataValidation type="date" allowBlank="1" showInputMessage="1" showErrorMessage="1" sqref="C11:C12">
      <formula1>1</formula1>
      <formula2>73051</formula2>
    </dataValidation>
    <dataValidation type="decimal" allowBlank="1" showInputMessage="1" showErrorMessage="1" sqref="C13 C15:D25">
      <formula1>-99999999999</formula1>
      <formula2>999999999999</formula2>
    </dataValidation>
    <dataValidation type="list" allowBlank="1" showInputMessage="1" showErrorMessage="1" sqref="C14">
      <formula1>"да,нет"</formula1>
    </dataValidation>
  </dataValidations>
  <printOptions/>
  <pageMargins left="0.75" right="0.19" top="0.22" bottom="0.19" header="0.5" footer="0.5"/>
  <pageSetup fitToHeight="6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Т. Е. Гончаренко</cp:lastModifiedBy>
  <cp:lastPrinted>2019-04-04T12:02:31Z</cp:lastPrinted>
  <dcterms:created xsi:type="dcterms:W3CDTF">1996-10-08T23:32:33Z</dcterms:created>
  <dcterms:modified xsi:type="dcterms:W3CDTF">2019-04-04T12:41:53Z</dcterms:modified>
  <cp:category/>
  <cp:version/>
  <cp:contentType/>
  <cp:contentStatus/>
</cp:coreProperties>
</file>